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OI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;(#,##0);&quot;-&quot;"/>
    <numFmt numFmtId="165" formatCode="#,##0.0"/>
    <numFmt numFmtId="166" formatCode="$#,##0;($#,##0);&quot;-&quot;"/>
    <numFmt numFmtId="167" formatCode="0.0%;(0.0%);&quot;-&quot;"/>
    <numFmt numFmtId="168" formatCode="$#,##0.00"/>
  </numFmts>
  <fonts count="15">
    <font>
      <name val="Calibri"/>
      <family val="2"/>
      <color theme="1"/>
      <sz val="11"/>
      <scheme val="minor"/>
    </font>
    <font>
      <name val="Arial"/>
      <color rgb="001A2433"/>
      <sz val="11"/>
    </font>
    <font>
      <name val="Arial"/>
      <b val="1"/>
      <color rgb="00FFFFFF"/>
      <sz val="13"/>
    </font>
    <font>
      <name val="Arial"/>
      <i val="1"/>
      <color rgb="0055657A"/>
      <sz val="10"/>
    </font>
    <font>
      <name val="Arial"/>
      <b val="1"/>
      <color rgb="00FFFFFF"/>
      <sz val="11"/>
    </font>
    <font>
      <name val="Arial"/>
      <color rgb="001A2433"/>
      <sz val="10"/>
    </font>
    <font>
      <name val="Arial"/>
      <b val="1"/>
      <color rgb="000000FF"/>
      <sz val="11"/>
    </font>
    <font>
      <name val="Arial"/>
      <b val="1"/>
      <color rgb="000A3B6B"/>
      <sz val="12"/>
    </font>
    <font>
      <name val="Arial"/>
      <b val="1"/>
      <color rgb="000A3B6B"/>
      <sz val="10"/>
    </font>
    <font>
      <name val="Arial"/>
      <b val="1"/>
      <color rgb="000A7D2C"/>
      <sz val="12"/>
    </font>
    <font>
      <name val="Arial"/>
      <b val="1"/>
      <color rgb="00FFFFFF"/>
      <sz val="12"/>
    </font>
    <font>
      <name val="Arial"/>
      <b val="1"/>
      <color rgb="000A3B6B"/>
      <sz val="18"/>
    </font>
    <font>
      <name val="Arial"/>
      <i val="1"/>
      <color rgb="008893A4"/>
      <sz val="9"/>
    </font>
    <font>
      <name val="Arial"/>
      <b val="1"/>
      <color rgb="000A3B6B"/>
      <sz val="11"/>
    </font>
    <font>
      <name val="Arial"/>
      <b val="1"/>
      <color rgb="0000C2CB"/>
      <sz val="11"/>
    </font>
  </fonts>
  <fills count="7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0C2CB"/>
      </patternFill>
    </fill>
    <fill>
      <patternFill patternType="solid">
        <fgColor rgb="000A3B6B"/>
      </patternFill>
    </fill>
    <fill>
      <patternFill patternType="solid">
        <fgColor rgb="00F4F6F8"/>
      </patternFill>
    </fill>
    <fill>
      <patternFill patternType="solid">
        <fgColor rgb="00EAF6F7"/>
      </patternFill>
    </fill>
  </fills>
  <borders count="2">
    <border>
      <left/>
      <right/>
      <top/>
      <bottom/>
      <diagonal/>
    </border>
    <border>
      <left style="thin">
        <color rgb="00D5DCE4"/>
      </left>
      <right style="thin">
        <color rgb="00D5DCE4"/>
      </right>
      <top style="thin">
        <color rgb="00D5DCE4"/>
      </top>
      <bottom style="thin">
        <color rgb="00D5DCE4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/>
    </xf>
    <xf numFmtId="0" fontId="1" fillId="4" borderId="0" applyAlignment="1" pivotButton="0" quotePrefix="0" xfId="0">
      <alignment horizontal="left" vertical="center"/>
    </xf>
    <xf numFmtId="0" fontId="4" fillId="3" borderId="0" applyAlignment="1" pivotButton="0" quotePrefix="0" xfId="0">
      <alignment horizontal="left" vertical="center"/>
    </xf>
    <xf numFmtId="0" fontId="1" fillId="3" borderId="0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164" fontId="6" fillId="2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164" fontId="1" fillId="2" borderId="1" applyAlignment="1" pivotButton="0" quotePrefix="0" xfId="0">
      <alignment horizontal="right" vertical="center"/>
    </xf>
    <xf numFmtId="165" fontId="6" fillId="2" borderId="1" applyAlignment="1" pivotButton="0" quotePrefix="0" xfId="0">
      <alignment horizontal="right" vertical="center"/>
    </xf>
    <xf numFmtId="166" fontId="1" fillId="2" borderId="1" applyAlignment="1" pivotButton="0" quotePrefix="0" xfId="0">
      <alignment horizontal="right" vertical="center"/>
    </xf>
    <xf numFmtId="166" fontId="6" fillId="2" borderId="1" applyAlignment="1" pivotButton="0" quotePrefix="0" xfId="0">
      <alignment horizontal="right" vertical="center"/>
    </xf>
    <xf numFmtId="167" fontId="6" fillId="2" borderId="1" applyAlignment="1" pivotButton="0" quotePrefix="0" xfId="0">
      <alignment horizontal="right" vertical="center"/>
    </xf>
    <xf numFmtId="0" fontId="8" fillId="6" borderId="1" applyAlignment="1" pivotButton="0" quotePrefix="0" xfId="0">
      <alignment horizontal="left" vertical="center"/>
    </xf>
    <xf numFmtId="166" fontId="7" fillId="6" borderId="1" applyAlignment="1" pivotButton="0" quotePrefix="0" xfId="0">
      <alignment horizontal="right" vertical="center"/>
    </xf>
    <xf numFmtId="168" fontId="6" fillId="2" borderId="1" applyAlignment="1" pivotButton="0" quotePrefix="0" xfId="0">
      <alignment horizontal="right" vertical="center"/>
    </xf>
    <xf numFmtId="167" fontId="9" fillId="6" borderId="1" applyAlignment="1" pivotButton="0" quotePrefix="0" xfId="0">
      <alignment horizontal="right" vertical="center"/>
    </xf>
    <xf numFmtId="0" fontId="10" fillId="4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752475" cy="4000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dcodexhealth.com/contact" TargetMode="External" Id="rId1" /><Relationship Type="http://schemas.openxmlformats.org/officeDocument/2006/relationships/drawing" Target="/xl/drawings/drawing1.xm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2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6" customWidth="1" min="2" max="2"/>
    <col width="18" customWidth="1" min="3" max="3"/>
    <col width="3" customWidth="1" min="4" max="4"/>
    <col width="30" customWidth="1" min="5" max="5"/>
    <col width="18" customWidth="1" min="6" max="6"/>
    <col width="2" customWidth="1" min="7" max="7"/>
  </cols>
  <sheetData>
    <row r="1" ht="6" customHeight="1"/>
    <row r="2" ht="40" customHeight="1">
      <c r="B2" s="1" t="inlineStr"/>
    </row>
    <row r="3" ht="24" customHeight="1">
      <c r="B3" s="2" t="inlineStr">
        <is>
          <t>Coding Outsourcing ROI Calculator</t>
        </is>
      </c>
    </row>
    <row r="4" ht="18" customHeight="1">
      <c r="B4" s="3" t="inlineStr">
        <is>
          <t>Edit only the blue cells. Every other figure updates automatically.</t>
        </is>
      </c>
    </row>
    <row r="6">
      <c r="B6" s="4" t="inlineStr">
        <is>
          <t>YOUR NUMBERS  (edit these)</t>
        </is>
      </c>
      <c r="C6" s="5" t="inlineStr"/>
      <c r="E6" s="6" t="inlineStr">
        <is>
          <t>ANNUAL RESULTS</t>
        </is>
      </c>
      <c r="F6" s="7" t="inlineStr"/>
    </row>
    <row r="7">
      <c r="B7" s="8" t="inlineStr">
        <is>
          <t>Monthly chart / encounter volume</t>
        </is>
      </c>
      <c r="C7" s="9" t="n">
        <v>4000</v>
      </c>
      <c r="E7" s="10" t="inlineStr">
        <is>
          <t>Annual chart volume</t>
        </is>
      </c>
      <c r="F7" s="11">
        <f>C7*12</f>
        <v/>
      </c>
    </row>
    <row r="8">
      <c r="B8" s="8" t="inlineStr">
        <is>
          <t>In-house coders (FTE)</t>
        </is>
      </c>
      <c r="C8" s="12" t="n">
        <v>4</v>
      </c>
      <c r="E8" s="10" t="inlineStr">
        <is>
          <t>In-house coding cost (people)</t>
        </is>
      </c>
      <c r="F8" s="13">
        <f>C8*C9</f>
        <v/>
      </c>
    </row>
    <row r="9">
      <c r="B9" s="8" t="inlineStr">
        <is>
          <t>Fully-loaded cost per coder ($/yr)</t>
        </is>
      </c>
      <c r="C9" s="14" t="n">
        <v>72000</v>
      </c>
      <c r="E9" s="10" t="inlineStr">
        <is>
          <t>In-house total cost (people + software + QA)</t>
        </is>
      </c>
      <c r="F9" s="13">
        <f>C8*C9+C10+C11</f>
        <v/>
      </c>
    </row>
    <row r="10">
      <c r="B10" s="8" t="inlineStr">
        <is>
          <t>Encoder / software licensing ($/yr)</t>
        </is>
      </c>
      <c r="C10" s="14" t="n">
        <v>45000</v>
      </c>
      <c r="E10" s="10" t="inlineStr">
        <is>
          <t>Outsourced annual cost</t>
        </is>
      </c>
      <c r="F10" s="13">
        <f>C7*12*C15</f>
        <v/>
      </c>
    </row>
    <row r="11">
      <c r="B11" s="8" t="inlineStr">
        <is>
          <t>Coding management &amp; QA overhead ($/yr)</t>
        </is>
      </c>
      <c r="C11" s="14" t="n">
        <v>60000</v>
      </c>
      <c r="E11" s="10" t="inlineStr">
        <is>
          <t>Direct cost savings</t>
        </is>
      </c>
      <c r="F11" s="13">
        <f>(C8*C9+C10+C11)-(C7*12*C15)</f>
        <v/>
      </c>
    </row>
    <row r="12">
      <c r="B12" s="8" t="inlineStr">
        <is>
          <t>Current denial rate</t>
        </is>
      </c>
      <c r="C12" s="15" t="n">
        <v>0.09</v>
      </c>
      <c r="E12" s="10" t="inlineStr">
        <is>
          <t>Current denied claim value</t>
        </is>
      </c>
      <c r="F12" s="13">
        <f>C7*12*C12*C13</f>
        <v/>
      </c>
    </row>
    <row r="13">
      <c r="B13" s="8" t="inlineStr">
        <is>
          <t>Average reimbursement per claim ($)</t>
        </is>
      </c>
      <c r="C13" s="14" t="n">
        <v>320</v>
      </c>
      <c r="E13" s="10" t="inlineStr">
        <is>
          <t>Recovered revenue (fewer denials)</t>
        </is>
      </c>
      <c r="F13" s="13">
        <f>C7*12*(C12-C16)*C13*C14</f>
        <v/>
      </c>
    </row>
    <row r="14">
      <c r="B14" s="8" t="inlineStr">
        <is>
          <t>Denials recoverable with cleaner coding</t>
        </is>
      </c>
      <c r="C14" s="15" t="n">
        <v>0.4</v>
      </c>
      <c r="E14" s="16" t="inlineStr">
        <is>
          <t>Total annual benefit</t>
        </is>
      </c>
      <c r="F14" s="17">
        <f>F11+F13</f>
        <v/>
      </c>
    </row>
    <row r="15">
      <c r="B15" s="8" t="inlineStr">
        <is>
          <t>Outsourced cost per chart ($)</t>
        </is>
      </c>
      <c r="C15" s="18" t="n">
        <v>3.25</v>
      </c>
      <c r="E15" s="16" t="inlineStr">
        <is>
          <t>Return on investment (ROI)</t>
        </is>
      </c>
      <c r="F15" s="19">
        <f>IF(F10=0,0,F14/F10)</f>
        <v/>
      </c>
    </row>
    <row r="16">
      <c r="B16" s="8" t="inlineStr">
        <is>
          <t>Expected denial rate after outsourcing</t>
        </is>
      </c>
      <c r="C16" s="15" t="n">
        <v>0.04</v>
      </c>
    </row>
    <row r="18" ht="26" customHeight="1">
      <c r="B18" s="20" t="inlineStr">
        <is>
          <t>Estimated total annual benefit of outsourcing:</t>
        </is>
      </c>
    </row>
    <row r="19" ht="32" customHeight="1">
      <c r="B19" s="21">
        <f>TEXT(F14,"$#,##0")&amp;"  per year"</f>
        <v/>
      </c>
    </row>
    <row r="21">
      <c r="B21" s="22" t="inlineStr">
        <is>
          <t>Blue = your inputs. Black = calculated. This model is an estimate, not a quote.</t>
        </is>
      </c>
    </row>
    <row r="22">
      <c r="B22" s="23" t="inlineStr">
        <is>
          <t>Want these numbers run against your real volume and payer mix?</t>
        </is>
      </c>
    </row>
    <row r="23">
      <c r="B23" s="24" t="inlineStr">
        <is>
          <t>Request a free coding cost analysis  →  medcodexhealth.com/contact</t>
        </is>
      </c>
    </row>
  </sheetData>
  <mergeCells count="5">
    <mergeCell ref="B4:F4"/>
    <mergeCell ref="B2:F2"/>
    <mergeCell ref="B3:F3"/>
    <mergeCell ref="B19:F19"/>
    <mergeCell ref="B18:F18"/>
  </mergeCells>
  <hyperlinks>
    <hyperlink xmlns:r="http://schemas.openxmlformats.org/officeDocument/2006/relationships" ref="B23" r:id="rId1"/>
  </hyperlinks>
  <pageMargins left="0.75" right="0.75" top="1" bottom="1" header="0.5" footer="0.5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2026-06-25T10:48:48Z</dcterms:created>
  <dcterms:modified xsi:type="dcterms:W3CDTF">2026-06-25T10:48:48Z</dcterms:modified>
</cp:coreProperties>
</file>